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обменник\Чёрная Т.А\муниципальное задание\июль мз\"/>
    </mc:Choice>
  </mc:AlternateContent>
  <bookViews>
    <workbookView xWindow="0" yWindow="0" windowWidth="28800" windowHeight="12435" activeTab="1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52511"/>
</workbook>
</file>

<file path=xl/calcChain.xml><?xml version="1.0" encoding="utf-8"?>
<calcChain xmlns="http://schemas.openxmlformats.org/spreadsheetml/2006/main">
  <c r="G8" i="3" l="1"/>
  <c r="G7" i="3"/>
  <c r="F8" i="3"/>
  <c r="F7" i="3"/>
  <c r="E8" i="4"/>
  <c r="E7" i="4"/>
  <c r="C8" i="4"/>
  <c r="C7" i="4"/>
  <c r="H8" i="3"/>
  <c r="G9" i="1" l="1"/>
  <c r="G8" i="1"/>
  <c r="G7" i="4"/>
  <c r="F8" i="4"/>
  <c r="F7" i="4"/>
  <c r="G8" i="4" l="1"/>
  <c r="I9" i="4"/>
  <c r="H9" i="4"/>
  <c r="H7" i="3" l="1"/>
  <c r="C9" i="4" l="1"/>
  <c r="J8" i="4" l="1"/>
  <c r="J7" i="4"/>
  <c r="K7" i="4" s="1"/>
  <c r="J9" i="4" l="1"/>
  <c r="D9" i="4"/>
  <c r="K8" i="4"/>
  <c r="E9" i="4"/>
  <c r="K7" i="3"/>
  <c r="F9" i="4" l="1"/>
  <c r="K8" i="3"/>
  <c r="G9" i="4"/>
  <c r="K9" i="4" s="1"/>
  <c r="B9" i="4"/>
</calcChain>
</file>

<file path=xl/sharedStrings.xml><?xml version="1.0" encoding="utf-8"?>
<sst xmlns="http://schemas.openxmlformats.org/spreadsheetml/2006/main" count="117" uniqueCount="90">
  <si>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</si>
  <si>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</si>
  <si>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</si>
  <si>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</si>
  <si>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</si>
  <si>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</si>
  <si>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</si>
  <si>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</si>
  <si>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</si>
  <si>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</si>
  <si>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</si>
  <si>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</si>
  <si>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</si>
  <si>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</si>
  <si>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</si>
  <si>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</si>
  <si>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</si>
  <si>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</si>
  <si>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</si>
  <si>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</si>
  <si>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</si>
  <si>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</si>
  <si>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</si>
  <si>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</si>
  <si>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</si>
  <si>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</si>
  <si>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</si>
  <si>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</si>
  <si>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</si>
  <si>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</si>
  <si>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</si>
  <si>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</si>
  <si>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</si>
  <si>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</si>
  <si>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</si>
  <si>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</si>
  <si>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</si>
  <si>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</si>
  <si>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</si>
  <si>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</si>
  <si>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</si>
  <si>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</si>
  <si>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</si>
  <si>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</si>
  <si>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</si>
  <si>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</si>
  <si>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</si>
  <si>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</si>
  <si>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</si>
  <si>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</si>
  <si>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</si>
  <si>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</si>
  <si>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</si>
  <si>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</si>
  <si>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</si>
  <si>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</si>
  <si>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</si>
  <si>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</si>
  <si>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</si>
  <si>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</si>
  <si>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</si>
  <si>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2.</t>
  </si>
  <si>
    <t>1.</t>
  </si>
  <si>
    <t>3.</t>
  </si>
  <si>
    <t xml:space="preserve">5. </t>
  </si>
  <si>
    <t>6.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</si>
  <si>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</si>
  <si>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</si>
  <si>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0</t>
    </r>
  </si>
  <si>
    <t>Исполнитель: Начальник отдела информирования, приема и выдачи докуменов Черная Т.А.  Тел.: 7-79-07</t>
  </si>
  <si>
    <t>Исполнитель:  Начальник отдела информирования, приема и выдачи документов Черная Т.А.  Тел.: 7-79-07</t>
  </si>
  <si>
    <t>По данным электронной системы управления очередью МАУ «МФЦ», отчет телефонных консультаций экспертов сектора телефонного обслуживания, отчет по оказанию консультаций в электронной форме на сайте Учреждения</t>
  </si>
  <si>
    <r>
      <t>4.      Регистрация на портале госуслуг  -</t>
    </r>
    <r>
      <rPr>
        <b/>
        <sz val="11"/>
        <color theme="1"/>
        <rFont val="Times New Roman"/>
        <family val="1"/>
        <charset val="204"/>
      </rPr>
      <t xml:space="preserve"> 0</t>
    </r>
  </si>
  <si>
    <t>7.</t>
  </si>
  <si>
    <t>за  июль (с 01.07 по 31.07)</t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</si>
  <si>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3186</t>
    </r>
  </si>
  <si>
    <r>
      <t xml:space="preserve"> Оказание услуг по приему  заявлении на УЭК  -</t>
    </r>
    <r>
      <rPr>
        <b/>
        <sz val="11"/>
        <rFont val="Times New Roman"/>
        <family val="1"/>
        <charset val="204"/>
      </rPr>
      <t xml:space="preserve"> 8 услуг</t>
    </r>
  </si>
  <si>
    <r>
      <t xml:space="preserve"> Оказание услуг по выдаче  УЭК  -</t>
    </r>
    <r>
      <rPr>
        <b/>
        <sz val="11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услуг </t>
    </r>
  </si>
  <si>
    <r>
      <t>Подтверждение личности на портале госуслуг -</t>
    </r>
    <r>
      <rPr>
        <b/>
        <sz val="11"/>
        <color theme="1"/>
        <rFont val="Times New Roman"/>
        <family val="1"/>
        <charset val="204"/>
      </rPr>
      <t>12</t>
    </r>
  </si>
  <si>
    <r>
      <t>Восстановление -</t>
    </r>
    <r>
      <rPr>
        <b/>
        <sz val="11"/>
        <color theme="1"/>
        <rFont val="Times New Roman"/>
        <family val="1"/>
        <charset val="204"/>
      </rPr>
      <t xml:space="preserve"> 0</t>
    </r>
  </si>
  <si>
    <r>
      <t>Всего оказано:</t>
    </r>
    <r>
      <rPr>
        <b/>
        <sz val="11"/>
        <color theme="1"/>
        <rFont val="Times New Roman"/>
        <family val="1"/>
        <charset val="204"/>
      </rPr>
      <t xml:space="preserve"> 3217 услу</t>
    </r>
    <r>
      <rPr>
        <sz val="11"/>
        <color theme="1"/>
        <rFont val="Times New Roman"/>
        <family val="1"/>
        <charset val="204"/>
      </rPr>
      <t>г</t>
    </r>
  </si>
  <si>
    <t>За июль  месяц (квартал)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</si>
  <si>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июль   2015 года</t>
  </si>
  <si>
    <t>за июль месяц</t>
  </si>
  <si>
    <r>
      <t>за</t>
    </r>
    <r>
      <rPr>
        <u/>
        <sz val="10"/>
        <color theme="1"/>
        <rFont val="Times New Roman"/>
        <family val="1"/>
        <charset val="204"/>
      </rPr>
      <t xml:space="preserve"> июль </t>
    </r>
    <r>
      <rPr>
        <sz val="10"/>
        <color theme="1"/>
        <rFont val="Times New Roman"/>
        <family val="1"/>
        <charset val="204"/>
      </rPr>
      <t>месяц</t>
    </r>
  </si>
  <si>
    <t>92,5</t>
  </si>
  <si>
    <t>Кассовые расходы  по муниципальному заданияю на 31.07.2015 г. -  11135499,82 рублей, из них</t>
  </si>
  <si>
    <t>кассовые расходы по окружным денежным средствам на 31.07.2015г. - 3 691 048,84 рублей</t>
  </si>
  <si>
    <t>Поступления денежных средст из местного бюджета на 31.07.2015 г. - 7 178 378,00</t>
  </si>
  <si>
    <t>Поступления денежных средст из окружного бюджета на 31.07.2015 г. - 3 693 900,00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</si>
</sst>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;[Red]#,##0.0"/>
    <numFmt numFmtId="166" formatCode="h:mm;@"/>
    <numFmt numFmtId="167" formatCode="[$-F400]h:mm:ss\ AM/PM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0" fontId="14" fillId="2" borderId="5" xfId="0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167" fontId="0" fillId="0" borderId="0" xfId="0" applyNumberFormat="1"/>
    <xf numFmtId="166" fontId="0" fillId="0" borderId="0" xfId="0" applyNumberFormat="1"/>
    <xf numFmtId="0" fontId="12" fillId="2" borderId="5" xfId="0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14" fillId="0" borderId="5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E30" sqref="E30"/>
    </sheetView>
  </sheetViews>
  <sheetFormatPr defaultRowHeight="15" x14ac:dyDescent="0.2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 x14ac:dyDescent="0.25">
      <c r="A1" s="70" t="s">
        <v>82</v>
      </c>
      <c r="B1" s="71"/>
      <c r="C1" s="71"/>
      <c r="D1" s="71"/>
      <c r="E1" s="71"/>
      <c r="F1" s="71"/>
      <c r="G1" s="71"/>
      <c r="H1" s="71"/>
    </row>
    <row r="2" spans="1:8" ht="18.75" customHeight="1" x14ac:dyDescent="0.25">
      <c r="A2" s="70"/>
      <c r="B2" s="70"/>
      <c r="C2" s="70"/>
      <c r="D2" s="70"/>
      <c r="E2" s="70"/>
      <c r="F2" s="70"/>
      <c r="G2" s="70"/>
      <c r="H2" s="70"/>
    </row>
    <row r="3" spans="1:8" ht="18.75" customHeight="1" x14ac:dyDescent="0.25">
      <c r="A3" s="70" t="s">
        <v>11</v>
      </c>
      <c r="B3" s="70"/>
      <c r="C3" s="70"/>
      <c r="D3" s="70"/>
      <c r="E3" s="70"/>
      <c r="F3" s="70"/>
      <c r="G3" s="70"/>
      <c r="H3" s="70"/>
    </row>
    <row r="4" spans="1:8" ht="15.75" thickBot="1" x14ac:dyDescent="0.3"/>
    <row r="5" spans="1:8" ht="45.75" customHeight="1" thickBot="1" x14ac:dyDescent="0.3">
      <c r="A5" s="68" t="s">
        <v>0</v>
      </c>
      <c r="B5" s="68" t="s">
        <v>1</v>
      </c>
      <c r="C5" s="68" t="s">
        <v>2</v>
      </c>
      <c r="D5" s="68" t="s">
        <v>56</v>
      </c>
      <c r="E5" s="72" t="s">
        <v>3</v>
      </c>
      <c r="F5" s="73"/>
      <c r="G5" s="68" t="s">
        <v>4</v>
      </c>
      <c r="H5" s="68" t="s">
        <v>5</v>
      </c>
    </row>
    <row r="6" spans="1:8" ht="47.25" customHeight="1" thickBot="1" x14ac:dyDescent="0.3">
      <c r="A6" s="69"/>
      <c r="B6" s="69"/>
      <c r="C6" s="69"/>
      <c r="D6" s="69"/>
      <c r="E6" s="3" t="s">
        <v>74</v>
      </c>
      <c r="F6" s="1" t="s">
        <v>6</v>
      </c>
      <c r="G6" s="69"/>
      <c r="H6" s="69"/>
    </row>
    <row r="7" spans="1:8" ht="15.75" thickBot="1" x14ac:dyDescent="0.3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 x14ac:dyDescent="0.3">
      <c r="A8" s="4">
        <v>1</v>
      </c>
      <c r="B8" s="5" t="s">
        <v>7</v>
      </c>
      <c r="C8" s="3" t="s">
        <v>8</v>
      </c>
      <c r="D8" s="3">
        <v>35000</v>
      </c>
      <c r="E8" s="3">
        <v>3186</v>
      </c>
      <c r="F8" s="40">
        <v>21421</v>
      </c>
      <c r="G8" s="41">
        <f>F8/D8*100%</f>
        <v>0.61202857142857148</v>
      </c>
      <c r="H8" s="35" t="s">
        <v>67</v>
      </c>
    </row>
    <row r="9" spans="1:8" ht="135.75" thickBot="1" x14ac:dyDescent="0.3">
      <c r="A9" s="4">
        <v>2</v>
      </c>
      <c r="B9" s="5" t="s">
        <v>9</v>
      </c>
      <c r="C9" s="3" t="s">
        <v>10</v>
      </c>
      <c r="D9" s="40">
        <v>9300</v>
      </c>
      <c r="E9" s="56">
        <v>418</v>
      </c>
      <c r="F9" s="40">
        <v>4385</v>
      </c>
      <c r="G9" s="41">
        <f>F9/D9*100%</f>
        <v>0.47150537634408601</v>
      </c>
      <c r="H9" s="35" t="s">
        <v>71</v>
      </c>
    </row>
    <row r="10" spans="1:8" x14ac:dyDescent="0.25">
      <c r="A10" s="47" t="s">
        <v>62</v>
      </c>
      <c r="B10" s="47" t="s">
        <v>75</v>
      </c>
      <c r="C10" s="47"/>
      <c r="D10" s="47"/>
    </row>
    <row r="11" spans="1:8" ht="12.75" customHeight="1" x14ac:dyDescent="0.25">
      <c r="A11" t="s">
        <v>61</v>
      </c>
      <c r="B11" s="67" t="s">
        <v>76</v>
      </c>
      <c r="C11" s="67"/>
      <c r="D11" s="67"/>
    </row>
    <row r="12" spans="1:8" ht="13.5" customHeight="1" x14ac:dyDescent="0.25">
      <c r="A12" s="45" t="s">
        <v>63</v>
      </c>
      <c r="B12" s="44" t="s">
        <v>77</v>
      </c>
      <c r="C12" s="45"/>
      <c r="D12" s="45"/>
      <c r="E12" s="45"/>
      <c r="F12" s="45"/>
      <c r="G12" s="45"/>
      <c r="H12" s="45"/>
    </row>
    <row r="13" spans="1:8" x14ac:dyDescent="0.25">
      <c r="A13" s="66" t="s">
        <v>72</v>
      </c>
      <c r="B13" s="66"/>
      <c r="C13" s="66"/>
      <c r="D13" s="66"/>
      <c r="E13" s="66"/>
      <c r="F13" s="66"/>
      <c r="G13" s="66"/>
      <c r="H13" s="66"/>
    </row>
    <row r="14" spans="1:8" x14ac:dyDescent="0.25">
      <c r="A14" t="s">
        <v>64</v>
      </c>
      <c r="B14" s="46" t="s">
        <v>78</v>
      </c>
    </row>
    <row r="15" spans="1:8" x14ac:dyDescent="0.25">
      <c r="A15" t="s">
        <v>65</v>
      </c>
      <c r="B15" s="47" t="s">
        <v>68</v>
      </c>
    </row>
    <row r="16" spans="1:8" x14ac:dyDescent="0.25">
      <c r="A16" t="s">
        <v>73</v>
      </c>
      <c r="B16" s="47" t="s">
        <v>79</v>
      </c>
    </row>
    <row r="17" spans="1:8" x14ac:dyDescent="0.25">
      <c r="B17" s="47" t="s">
        <v>80</v>
      </c>
    </row>
    <row r="18" spans="1:8" x14ac:dyDescent="0.25">
      <c r="A18" t="s">
        <v>69</v>
      </c>
    </row>
    <row r="19" spans="1:8" x14ac:dyDescent="0.25">
      <c r="B19" s="44"/>
    </row>
    <row r="20" spans="1:8" x14ac:dyDescent="0.25">
      <c r="A20" s="45"/>
      <c r="B20" s="44"/>
      <c r="C20" s="45"/>
      <c r="D20" s="45"/>
      <c r="E20" s="45"/>
      <c r="F20" s="45"/>
      <c r="G20" s="45"/>
      <c r="H20" s="45"/>
    </row>
    <row r="21" spans="1:8" x14ac:dyDescent="0.25">
      <c r="A21" s="66"/>
      <c r="B21" s="66"/>
      <c r="C21" s="66"/>
      <c r="D21" s="66"/>
      <c r="E21" s="66"/>
      <c r="F21" s="66"/>
      <c r="G21" s="66"/>
      <c r="H21" s="66"/>
    </row>
    <row r="22" spans="1:8" x14ac:dyDescent="0.25">
      <c r="B22" s="46"/>
    </row>
    <row r="23" spans="1:8" x14ac:dyDescent="0.25">
      <c r="B23" s="47"/>
    </row>
  </sheetData>
  <mergeCells count="13">
    <mergeCell ref="A21:H21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>
      <selection activeCell="P13" sqref="P13"/>
    </sheetView>
  </sheetViews>
  <sheetFormatPr defaultRowHeight="15" x14ac:dyDescent="0.2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3.7109375" customWidth="1"/>
    <col min="7" max="7" width="10.5703125" customWidth="1"/>
    <col min="8" max="8" width="7.85546875" bestFit="1" customWidth="1"/>
    <col min="9" max="9" width="11" customWidth="1"/>
    <col min="10" max="10" width="11.7109375" customWidth="1"/>
  </cols>
  <sheetData>
    <row r="1" spans="1:19" ht="15.75" x14ac:dyDescent="0.25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</row>
    <row r="2" spans="1:19" ht="6.75" customHeight="1" thickBot="1" x14ac:dyDescent="0.3"/>
    <row r="3" spans="1:19" ht="15.75" thickBot="1" x14ac:dyDescent="0.3">
      <c r="A3" s="68" t="s">
        <v>0</v>
      </c>
      <c r="B3" s="68" t="s">
        <v>13</v>
      </c>
      <c r="C3" s="82" t="s">
        <v>51</v>
      </c>
      <c r="D3" s="68" t="s">
        <v>14</v>
      </c>
      <c r="E3" s="85" t="s">
        <v>15</v>
      </c>
      <c r="F3" s="86"/>
      <c r="G3" s="86"/>
      <c r="H3" s="86"/>
      <c r="I3" s="86"/>
      <c r="J3" s="87"/>
    </row>
    <row r="4" spans="1:19" ht="20.25" customHeight="1" thickBot="1" x14ac:dyDescent="0.3">
      <c r="A4" s="81"/>
      <c r="B4" s="81"/>
      <c r="C4" s="83"/>
      <c r="D4" s="81"/>
      <c r="E4" s="85" t="s">
        <v>81</v>
      </c>
      <c r="F4" s="86"/>
      <c r="G4" s="87"/>
      <c r="H4" s="85" t="s">
        <v>16</v>
      </c>
      <c r="I4" s="86"/>
      <c r="J4" s="87"/>
    </row>
    <row r="5" spans="1:19" ht="49.5" thickBot="1" x14ac:dyDescent="0.3">
      <c r="A5" s="69"/>
      <c r="B5" s="69"/>
      <c r="C5" s="84"/>
      <c r="D5" s="69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9" ht="16.5" thickBot="1" x14ac:dyDescent="0.3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9" ht="19.5" customHeight="1" thickBot="1" x14ac:dyDescent="0.3">
      <c r="A7" s="75" t="s">
        <v>19</v>
      </c>
      <c r="B7" s="76"/>
      <c r="C7" s="76"/>
      <c r="D7" s="76"/>
      <c r="E7" s="76"/>
      <c r="F7" s="76"/>
      <c r="G7" s="76"/>
      <c r="H7" s="76"/>
      <c r="I7" s="76"/>
      <c r="J7" s="77"/>
    </row>
    <row r="8" spans="1:19" ht="52.5" customHeight="1" thickBot="1" x14ac:dyDescent="0.3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52">
        <v>0</v>
      </c>
      <c r="G8" s="28"/>
      <c r="H8" s="6" t="s">
        <v>57</v>
      </c>
      <c r="I8" s="59">
        <v>0.01</v>
      </c>
      <c r="J8" s="36" t="s">
        <v>53</v>
      </c>
      <c r="L8" s="55"/>
      <c r="M8" s="54"/>
      <c r="N8" s="54"/>
      <c r="O8" s="54"/>
      <c r="P8" s="54"/>
      <c r="Q8" s="54"/>
      <c r="R8" s="54"/>
      <c r="S8" s="54"/>
    </row>
    <row r="9" spans="1:19" ht="49.5" customHeight="1" thickBot="1" x14ac:dyDescent="0.3">
      <c r="A9" s="7">
        <v>2</v>
      </c>
      <c r="B9" s="12" t="s">
        <v>23</v>
      </c>
      <c r="C9" s="6" t="s">
        <v>24</v>
      </c>
      <c r="D9" s="13" t="s">
        <v>52</v>
      </c>
      <c r="E9" s="37" t="s">
        <v>25</v>
      </c>
      <c r="F9" s="51">
        <v>3.45</v>
      </c>
      <c r="G9" s="37"/>
      <c r="H9" s="37" t="s">
        <v>25</v>
      </c>
      <c r="I9" s="60">
        <v>11.2</v>
      </c>
      <c r="J9" s="6" t="s">
        <v>54</v>
      </c>
    </row>
    <row r="10" spans="1:19" ht="50.25" customHeight="1" thickBot="1" x14ac:dyDescent="0.3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58">
        <v>98.6</v>
      </c>
      <c r="G10" s="6"/>
      <c r="H10" s="57">
        <v>0.75</v>
      </c>
      <c r="I10" s="61" t="s">
        <v>85</v>
      </c>
      <c r="J10" s="28" t="s">
        <v>55</v>
      </c>
    </row>
    <row r="11" spans="1:19" ht="36.75" customHeight="1" thickBot="1" x14ac:dyDescent="0.3">
      <c r="A11" s="78" t="s">
        <v>28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9" ht="60.75" thickBot="1" x14ac:dyDescent="0.3">
      <c r="A12" s="7">
        <v>4</v>
      </c>
      <c r="B12" s="13" t="s">
        <v>29</v>
      </c>
      <c r="C12" s="6" t="s">
        <v>24</v>
      </c>
      <c r="D12" s="13" t="s">
        <v>52</v>
      </c>
      <c r="E12" s="37" t="s">
        <v>25</v>
      </c>
      <c r="F12" s="53">
        <v>2.5299999999999998</v>
      </c>
      <c r="G12" s="37"/>
      <c r="H12" s="37" t="s">
        <v>25</v>
      </c>
      <c r="I12" s="60">
        <v>8.1</v>
      </c>
      <c r="J12" s="51" t="s">
        <v>54</v>
      </c>
    </row>
    <row r="13" spans="1:19" ht="146.25" customHeight="1" thickBot="1" x14ac:dyDescent="0.3">
      <c r="A13" s="48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9" ht="16.5" customHeight="1" x14ac:dyDescent="0.25">
      <c r="A15" s="74" t="s">
        <v>70</v>
      </c>
      <c r="B15" s="74"/>
      <c r="C15" s="74"/>
      <c r="D15" s="74"/>
      <c r="E15" s="74"/>
      <c r="F15" s="74"/>
      <c r="G15" s="74"/>
      <c r="H15" s="74"/>
      <c r="I15" s="74"/>
      <c r="J15" s="74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"/>
  <sheetViews>
    <sheetView workbookViewId="0">
      <selection activeCell="I15" sqref="I15"/>
    </sheetView>
  </sheetViews>
  <sheetFormatPr defaultRowHeight="15" x14ac:dyDescent="0.2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 x14ac:dyDescent="0.25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 thickBot="1" x14ac:dyDescent="0.3"/>
    <row r="4" spans="1:12" ht="47.25" customHeight="1" thickBot="1" x14ac:dyDescent="0.3">
      <c r="A4" s="90" t="s">
        <v>32</v>
      </c>
      <c r="B4" s="90" t="s">
        <v>33</v>
      </c>
      <c r="C4" s="72" t="s">
        <v>34</v>
      </c>
      <c r="D4" s="73"/>
      <c r="E4" s="72" t="s">
        <v>35</v>
      </c>
      <c r="F4" s="73"/>
      <c r="G4" s="72" t="s">
        <v>36</v>
      </c>
      <c r="H4" s="73"/>
      <c r="I4" s="72" t="s">
        <v>58</v>
      </c>
      <c r="J4" s="73"/>
      <c r="K4" s="68" t="s">
        <v>37</v>
      </c>
      <c r="L4" s="88" t="s">
        <v>38</v>
      </c>
    </row>
    <row r="5" spans="1:12" ht="33.75" customHeight="1" thickBot="1" x14ac:dyDescent="0.3">
      <c r="A5" s="91"/>
      <c r="B5" s="91"/>
      <c r="C5" s="9" t="s">
        <v>83</v>
      </c>
      <c r="D5" s="9" t="s">
        <v>6</v>
      </c>
      <c r="E5" s="9" t="s">
        <v>84</v>
      </c>
      <c r="F5" s="9" t="s">
        <v>6</v>
      </c>
      <c r="G5" s="9" t="s">
        <v>83</v>
      </c>
      <c r="H5" s="9" t="s">
        <v>6</v>
      </c>
      <c r="I5" s="9" t="s">
        <v>39</v>
      </c>
      <c r="J5" s="9" t="s">
        <v>40</v>
      </c>
      <c r="K5" s="69"/>
      <c r="L5" s="89"/>
    </row>
    <row r="6" spans="1:12" ht="16.5" thickBot="1" x14ac:dyDescent="0.3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 x14ac:dyDescent="0.3">
      <c r="A7" s="15">
        <v>1</v>
      </c>
      <c r="B7" s="19" t="s">
        <v>41</v>
      </c>
      <c r="C7" s="20">
        <v>3186</v>
      </c>
      <c r="D7" s="20">
        <v>21421</v>
      </c>
      <c r="E7" s="42">
        <v>1779689.19</v>
      </c>
      <c r="F7" s="43">
        <f>7826568.28+E7</f>
        <v>9606257.4700000007</v>
      </c>
      <c r="G7" s="43">
        <f>E7/C7</f>
        <v>558.59673258003761</v>
      </c>
      <c r="H7" s="50">
        <f>F7/D7</f>
        <v>448.4504677652771</v>
      </c>
      <c r="I7" s="33">
        <v>18334855</v>
      </c>
      <c r="J7" s="26">
        <v>523.85</v>
      </c>
      <c r="K7" s="25">
        <f>H7/J7</f>
        <v>0.85606656059039243</v>
      </c>
      <c r="L7" s="21"/>
    </row>
    <row r="8" spans="1:12" ht="105.75" thickBot="1" x14ac:dyDescent="0.3">
      <c r="A8" s="7">
        <v>2</v>
      </c>
      <c r="B8" s="17" t="s">
        <v>42</v>
      </c>
      <c r="C8" s="3">
        <v>418</v>
      </c>
      <c r="D8" s="3">
        <v>4385</v>
      </c>
      <c r="E8" s="43">
        <v>527565.15</v>
      </c>
      <c r="F8" s="49">
        <f>1777705.47+E8</f>
        <v>2305270.62</v>
      </c>
      <c r="G8" s="43">
        <f>E8/C8</f>
        <v>1262.1175837320575</v>
      </c>
      <c r="H8" s="50">
        <f>F8/D8</f>
        <v>525.71735917901935</v>
      </c>
      <c r="I8" s="34">
        <v>3383457</v>
      </c>
      <c r="J8" s="27">
        <v>363.82</v>
      </c>
      <c r="K8" s="25">
        <f>H8/J8</f>
        <v>1.4449930162690874</v>
      </c>
      <c r="L8" s="18"/>
    </row>
    <row r="10" spans="1:12" ht="32.25" customHeight="1" x14ac:dyDescent="0.25">
      <c r="A10" s="66" t="s">
        <v>59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"/>
  <sheetViews>
    <sheetView workbookViewId="0">
      <selection activeCell="H17" sqref="H17"/>
    </sheetView>
  </sheetViews>
  <sheetFormatPr defaultRowHeight="15" x14ac:dyDescent="0.2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 x14ac:dyDescent="0.25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.75" thickBot="1" x14ac:dyDescent="0.3"/>
    <row r="4" spans="1:12" ht="45.75" customHeight="1" thickBot="1" x14ac:dyDescent="0.3">
      <c r="A4" s="90" t="s">
        <v>32</v>
      </c>
      <c r="B4" s="72" t="s">
        <v>35</v>
      </c>
      <c r="C4" s="73"/>
      <c r="D4" s="72" t="s">
        <v>44</v>
      </c>
      <c r="E4" s="73"/>
      <c r="F4" s="72" t="s">
        <v>45</v>
      </c>
      <c r="G4" s="73"/>
      <c r="H4" s="72" t="s">
        <v>66</v>
      </c>
      <c r="I4" s="92"/>
      <c r="J4" s="73"/>
      <c r="K4" s="68" t="s">
        <v>46</v>
      </c>
      <c r="L4" s="68" t="s">
        <v>38</v>
      </c>
    </row>
    <row r="5" spans="1:12" ht="37.5" thickBot="1" x14ac:dyDescent="0.3">
      <c r="A5" s="91"/>
      <c r="B5" s="10" t="s">
        <v>83</v>
      </c>
      <c r="C5" s="10" t="s">
        <v>6</v>
      </c>
      <c r="D5" s="10" t="s">
        <v>83</v>
      </c>
      <c r="E5" s="10" t="s">
        <v>6</v>
      </c>
      <c r="F5" s="10" t="s">
        <v>83</v>
      </c>
      <c r="G5" s="10" t="s">
        <v>6</v>
      </c>
      <c r="H5" s="10" t="s">
        <v>47</v>
      </c>
      <c r="I5" s="10" t="s">
        <v>48</v>
      </c>
      <c r="J5" s="1" t="s">
        <v>49</v>
      </c>
      <c r="K5" s="69"/>
      <c r="L5" s="69"/>
    </row>
    <row r="6" spans="1:12" ht="16.5" thickBot="1" x14ac:dyDescent="0.3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1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 x14ac:dyDescent="0.3">
      <c r="A7" s="11">
        <v>1</v>
      </c>
      <c r="B7" s="42">
        <v>1779689.19</v>
      </c>
      <c r="C7" s="42">
        <f>7826568.28+B7</f>
        <v>9606257.4700000007</v>
      </c>
      <c r="D7" s="42">
        <v>31813.96</v>
      </c>
      <c r="E7" s="42">
        <f>91836.88+D7</f>
        <v>123650.84</v>
      </c>
      <c r="F7" s="42">
        <f>B7+D7</f>
        <v>1811503.15</v>
      </c>
      <c r="G7" s="42">
        <f>C7+E7</f>
        <v>9729908.3100000005</v>
      </c>
      <c r="H7" s="33">
        <v>18334855</v>
      </c>
      <c r="I7" s="33">
        <v>241740</v>
      </c>
      <c r="J7" s="32">
        <f>H7+I7</f>
        <v>18576595</v>
      </c>
      <c r="K7" s="29">
        <f>G7/J7</f>
        <v>0.5237724303081378</v>
      </c>
      <c r="L7" s="11"/>
    </row>
    <row r="8" spans="1:12" ht="15.75" thickBot="1" x14ac:dyDescent="0.3">
      <c r="A8" s="20">
        <v>2</v>
      </c>
      <c r="B8" s="43">
        <v>527565.15</v>
      </c>
      <c r="C8" s="43">
        <f>1777705.47+B8</f>
        <v>2305270.62</v>
      </c>
      <c r="D8" s="43">
        <v>5875</v>
      </c>
      <c r="E8" s="43">
        <f>16962.11+D8</f>
        <v>22837.11</v>
      </c>
      <c r="F8" s="43">
        <f>B8+D8</f>
        <v>533440.15</v>
      </c>
      <c r="G8" s="43">
        <f>C8+E8</f>
        <v>2328107.73</v>
      </c>
      <c r="H8" s="34">
        <v>3383457</v>
      </c>
      <c r="I8" s="34">
        <v>44648</v>
      </c>
      <c r="J8" s="31">
        <f>H8+I8</f>
        <v>3428105</v>
      </c>
      <c r="K8" s="23">
        <f>G8/J8</f>
        <v>0.67912381038503777</v>
      </c>
      <c r="L8" s="20"/>
    </row>
    <row r="9" spans="1:12" s="30" customFormat="1" ht="20.25" customHeight="1" thickBot="1" x14ac:dyDescent="0.3">
      <c r="A9" s="62"/>
      <c r="B9" s="63">
        <f>SUM(B7:B8)</f>
        <v>2307254.34</v>
      </c>
      <c r="C9" s="63">
        <f>SUM(C7:C8)</f>
        <v>11911528.09</v>
      </c>
      <c r="D9" s="63">
        <f t="shared" ref="D9:J9" si="0">SUM(D7:D8)</f>
        <v>37688.959999999999</v>
      </c>
      <c r="E9" s="63">
        <f t="shared" si="0"/>
        <v>146487.95000000001</v>
      </c>
      <c r="F9" s="63">
        <f t="shared" si="0"/>
        <v>2344943.2999999998</v>
      </c>
      <c r="G9" s="63">
        <f>SUM(G7:G8)</f>
        <v>12058016.040000001</v>
      </c>
      <c r="H9" s="64">
        <f>SUM(H7:H8)</f>
        <v>21718312</v>
      </c>
      <c r="I9" s="64">
        <f>SUM(I7:I8)</f>
        <v>286388</v>
      </c>
      <c r="J9" s="64">
        <f t="shared" si="0"/>
        <v>22004700</v>
      </c>
      <c r="K9" s="24">
        <f>G9/J9</f>
        <v>0.54797457088712875</v>
      </c>
      <c r="L9" s="65"/>
    </row>
    <row r="10" spans="1:12" s="30" customFormat="1" x14ac:dyDescent="0.25">
      <c r="A10" s="94" t="s">
        <v>88</v>
      </c>
      <c r="B10" s="94"/>
      <c r="C10" s="94"/>
      <c r="D10" s="94"/>
      <c r="E10" s="94"/>
      <c r="F10" s="94"/>
      <c r="G10" s="94"/>
      <c r="H10" s="94"/>
      <c r="I10" s="94"/>
      <c r="J10" s="94"/>
      <c r="K10" s="39"/>
      <c r="L10" s="38"/>
    </row>
    <row r="11" spans="1:12" s="30" customFormat="1" x14ac:dyDescent="0.25">
      <c r="A11" s="94" t="s">
        <v>89</v>
      </c>
      <c r="B11" s="94"/>
      <c r="C11" s="94"/>
      <c r="D11" s="94"/>
      <c r="E11" s="94"/>
      <c r="F11" s="94"/>
      <c r="G11" s="94"/>
      <c r="H11" s="94"/>
      <c r="I11" s="94"/>
      <c r="J11" s="94"/>
      <c r="K11" s="39"/>
      <c r="L11" s="38"/>
    </row>
    <row r="12" spans="1:12" s="30" customFormat="1" ht="15" customHeight="1" x14ac:dyDescent="0.25">
      <c r="A12" s="93" t="s">
        <v>86</v>
      </c>
      <c r="B12" s="93"/>
      <c r="C12" s="93"/>
      <c r="D12" s="93"/>
      <c r="E12" s="93"/>
      <c r="F12" s="93"/>
      <c r="G12" s="93"/>
      <c r="H12" s="93"/>
      <c r="I12" s="93"/>
      <c r="J12" s="93"/>
      <c r="K12" s="39"/>
      <c r="L12" s="38"/>
    </row>
    <row r="13" spans="1:12" s="30" customFormat="1" ht="15" customHeight="1" x14ac:dyDescent="0.25">
      <c r="A13" s="93" t="s">
        <v>87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61.5" customHeight="1" x14ac:dyDescent="0.25">
      <c r="A14" s="66" t="s">
        <v>60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</sheetData>
  <mergeCells count="13">
    <mergeCell ref="A14:L14"/>
    <mergeCell ref="K4:K5"/>
    <mergeCell ref="L4:L5"/>
    <mergeCell ref="A2:L2"/>
    <mergeCell ref="A4:A5"/>
    <mergeCell ref="B4:C4"/>
    <mergeCell ref="D4:E4"/>
    <mergeCell ref="F4:G4"/>
    <mergeCell ref="H4:J4"/>
    <mergeCell ref="A12:J12"/>
    <mergeCell ref="A13:L13"/>
    <mergeCell ref="A10:J10"/>
    <mergeCell ref="A11:J11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economist</cp:lastModifiedBy>
  <cp:lastPrinted>2015-08-06T06:15:11Z</cp:lastPrinted>
  <dcterms:created xsi:type="dcterms:W3CDTF">2014-03-11T08:37:46Z</dcterms:created>
  <dcterms:modified xsi:type="dcterms:W3CDTF">2015-08-06T06:15:12Z</dcterms:modified>
</cp:coreProperties>
</file>